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Лист1!$A$5:$M$16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17" i="1"/>
  <c r="I17"/>
  <c r="M10"/>
  <c r="F14" l="1"/>
  <c r="F13"/>
  <c r="D14"/>
  <c r="D15"/>
  <c r="D16"/>
  <c r="D13"/>
  <c r="C16"/>
  <c r="B11" l="1"/>
  <c r="B12"/>
</calcChain>
</file>

<file path=xl/sharedStrings.xml><?xml version="1.0" encoding="utf-8"?>
<sst xmlns="http://schemas.openxmlformats.org/spreadsheetml/2006/main" count="78" uniqueCount="46">
  <si>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</si>
  <si>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</si>
  <si>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</si>
  <si>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</si>
  <si>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</si>
  <si>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</si>
  <si>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</si>
  <si>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</si>
  <si>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</si>
  <si>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</si>
  <si>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</si>
  <si>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</si>
  <si>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</si>
  <si>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</si>
  <si>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</si>
  <si>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</si>
  <si>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</si>
  <si>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</si>
  <si>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</si>
  <si>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</si>
  <si>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</si>
  <si>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</si>
  <si>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</si>
  <si>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</si>
  <si>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</si>
  <si>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</si>
  <si>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</si>
  <si>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</si>
  <si>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</si>
  <si>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</si>
  <si>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</si>
  <si>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</si>
  <si>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</si>
  <si>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ООО "ОВВ Даймондс Холдинг"</t>
  </si>
  <si>
    <t xml:space="preserve">Хангаласский улус, с. Техтюр </t>
  </si>
  <si>
    <t>ивестиции (приобретение имущества)</t>
  </si>
  <si>
    <t>лизинг</t>
  </si>
  <si>
    <t>поручительство</t>
  </si>
  <si>
    <t xml:space="preserve">поручительство </t>
  </si>
  <si>
    <t xml:space="preserve">                                    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</si>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</sst>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E12">
            <v>43201</v>
          </cell>
        </row>
        <row r="13">
          <cell r="E13">
            <v>43213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52"/>
  <sheetViews>
    <sheetView tabSelected="1" zoomScale="60" zoomScaleNormal="60" workbookViewId="0">
      <pane xSplit="1" ySplit="5" topLeftCell="B11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RowHeight="15.75"/>
  <cols>
    <col min="1" max="1" width="5.28515625" style="26" customWidth="1"/>
    <col min="2" max="2" width="12.5703125" style="26" bestFit="1" customWidth="1"/>
    <col min="3" max="3" width="12" style="26" customWidth="1"/>
    <col min="4" max="4" width="12.5703125" style="26" bestFit="1" customWidth="1"/>
    <col min="5" max="5" width="37.85546875" style="26" customWidth="1"/>
    <col min="6" max="6" width="24.85546875" style="26" customWidth="1"/>
    <col min="7" max="7" width="20.140625" style="26" customWidth="1"/>
    <col min="8" max="8" width="20.7109375" style="26" customWidth="1"/>
    <col min="9" max="9" width="25.42578125" style="27" customWidth="1"/>
    <col min="10" max="10" width="21.140625" style="27" customWidth="1"/>
    <col min="11" max="11" width="17.85546875" style="26" customWidth="1"/>
    <col min="12" max="12" width="22.7109375" style="26" customWidth="1"/>
    <col min="13" max="13" width="33.140625" style="26" bestFit="1" customWidth="1"/>
    <col min="14" max="16384" width="9.140625" style="26"/>
  </cols>
  <sheetData>
    <row r="1" spans="1:1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" customFormat="1">
      <c r="A2" s="1"/>
      <c r="B2" s="1"/>
      <c r="C2" s="1"/>
      <c r="D2" s="1"/>
      <c r="E2" s="1"/>
      <c r="F2" s="1"/>
      <c r="G2" s="1"/>
      <c r="H2" s="1"/>
      <c r="I2" s="30"/>
      <c r="J2" s="30"/>
      <c r="K2" s="30"/>
      <c r="L2" s="30"/>
    </row>
    <row r="3" spans="1:13" s="3" customFormat="1">
      <c r="A3" s="31" t="s">
        <v>0</v>
      </c>
      <c r="B3" s="32"/>
      <c r="C3" s="35" t="s">
        <v>1</v>
      </c>
      <c r="D3" s="32"/>
      <c r="E3" s="37" t="s">
        <v>2</v>
      </c>
      <c r="F3" s="37"/>
      <c r="G3" s="37" t="s">
        <v>3</v>
      </c>
      <c r="H3" s="37"/>
      <c r="I3" s="37"/>
      <c r="J3" s="37"/>
      <c r="K3" s="37"/>
      <c r="L3" s="37" t="s">
        <v>4</v>
      </c>
      <c r="M3" s="38" t="s">
        <v>12</v>
      </c>
    </row>
    <row r="4" spans="1:13" s="5" customFormat="1" ht="116.25" customHeight="1">
      <c r="A4" s="33"/>
      <c r="B4" s="34"/>
      <c r="C4" s="36"/>
      <c r="D4" s="34"/>
      <c r="E4" s="28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37"/>
      <c r="M4" s="39"/>
    </row>
    <row r="5" spans="1:13" s="5" customFormat="1">
      <c r="A5" s="40">
        <v>1</v>
      </c>
      <c r="B5" s="41"/>
      <c r="C5" s="42">
        <v>2</v>
      </c>
      <c r="D5" s="43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3" t="s">
        <v>13</v>
      </c>
      <c r="F6" s="14" t="s">
        <v>17</v>
      </c>
      <c r="G6" s="14" t="s">
        <v>18</v>
      </c>
      <c r="H6" s="6" t="s">
        <v>37</v>
      </c>
      <c r="I6" s="24">
        <v>4281170</v>
      </c>
      <c r="J6" s="24">
        <v>13096000</v>
      </c>
      <c r="K6" s="25">
        <v>24</v>
      </c>
      <c r="L6" s="11"/>
      <c r="M6" s="23" t="s">
        <v>40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3" t="s">
        <v>13</v>
      </c>
      <c r="F7" s="14" t="s">
        <v>17</v>
      </c>
      <c r="G7" s="14" t="s">
        <v>18</v>
      </c>
      <c r="H7" s="6" t="s">
        <v>37</v>
      </c>
      <c r="I7" s="24">
        <v>1416100</v>
      </c>
      <c r="J7" s="24">
        <v>7130000</v>
      </c>
      <c r="K7" s="25">
        <v>34</v>
      </c>
      <c r="L7" s="25"/>
      <c r="M7" s="23" t="s">
        <v>40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3" t="s">
        <v>13</v>
      </c>
      <c r="F8" s="14" t="s">
        <v>17</v>
      </c>
      <c r="G8" s="14" t="s">
        <v>18</v>
      </c>
      <c r="H8" s="6" t="s">
        <v>37</v>
      </c>
      <c r="I8" s="24">
        <v>4536220</v>
      </c>
      <c r="J8" s="24">
        <v>33184000</v>
      </c>
      <c r="K8" s="25">
        <v>45</v>
      </c>
      <c r="L8" s="11"/>
      <c r="M8" s="23" t="s">
        <v>40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3" t="s">
        <v>14</v>
      </c>
      <c r="F9" s="14" t="s">
        <v>17</v>
      </c>
      <c r="G9" s="14" t="s">
        <v>18</v>
      </c>
      <c r="H9" s="6" t="s">
        <v>37</v>
      </c>
      <c r="I9" s="24">
        <v>1000000</v>
      </c>
      <c r="J9" s="24">
        <v>2000000</v>
      </c>
      <c r="K9" s="25">
        <v>10</v>
      </c>
      <c r="L9" s="11"/>
      <c r="M9" s="23" t="s">
        <v>41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3" t="s">
        <v>13</v>
      </c>
      <c r="F10" s="14" t="s">
        <v>17</v>
      </c>
      <c r="G10" s="14" t="s">
        <v>18</v>
      </c>
      <c r="H10" s="6" t="s">
        <v>37</v>
      </c>
      <c r="I10" s="24">
        <v>1024550</v>
      </c>
      <c r="J10" s="24">
        <v>3640000</v>
      </c>
      <c r="K10" s="25">
        <v>34</v>
      </c>
      <c r="L10" s="25"/>
      <c r="M10" s="23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3" t="s">
        <v>15</v>
      </c>
      <c r="F11" s="14" t="s">
        <v>17</v>
      </c>
      <c r="G11" s="14" t="s">
        <v>18</v>
      </c>
      <c r="H11" s="6" t="s">
        <v>37</v>
      </c>
      <c r="I11" s="24">
        <v>5000000</v>
      </c>
      <c r="J11" s="24">
        <v>15000000</v>
      </c>
      <c r="K11" s="25">
        <v>36</v>
      </c>
      <c r="L11" s="11"/>
      <c r="M11" s="23" t="s">
        <v>41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3" t="s">
        <v>16</v>
      </c>
      <c r="F12" s="14" t="s">
        <v>17</v>
      </c>
      <c r="G12" s="14" t="s">
        <v>18</v>
      </c>
      <c r="H12" s="6" t="s">
        <v>37</v>
      </c>
      <c r="I12" s="24">
        <v>8400000</v>
      </c>
      <c r="J12" s="24">
        <v>12000000</v>
      </c>
      <c r="K12" s="25">
        <v>36</v>
      </c>
      <c r="L12" s="11"/>
      <c r="M12" s="23" t="s">
        <v>42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7" t="s">
        <v>26</v>
      </c>
      <c r="F13" s="15" t="str">
        <f>F12</f>
        <v>г. Якутск</v>
      </c>
      <c r="G13" s="8" t="s">
        <v>35</v>
      </c>
      <c r="H13" s="6" t="s">
        <v>38</v>
      </c>
      <c r="I13" s="18">
        <v>14000000</v>
      </c>
      <c r="J13" s="18">
        <v>20000000</v>
      </c>
      <c r="K13" s="19">
        <v>84</v>
      </c>
      <c r="L13" s="6"/>
      <c r="M13" s="23" t="s">
        <v>42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7" t="s">
        <v>27</v>
      </c>
      <c r="F14" s="15" t="str">
        <f>F12</f>
        <v>г. Якутск</v>
      </c>
      <c r="G14" s="8" t="s">
        <v>18</v>
      </c>
      <c r="H14" s="6" t="s">
        <v>38</v>
      </c>
      <c r="I14" s="18">
        <v>11500000</v>
      </c>
      <c r="J14" s="18">
        <v>23000000</v>
      </c>
      <c r="K14" s="19">
        <v>12</v>
      </c>
      <c r="L14" s="6"/>
      <c r="M14" s="23" t="s">
        <v>41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7" t="s">
        <v>28</v>
      </c>
      <c r="F15" s="15" t="s">
        <v>34</v>
      </c>
      <c r="G15" s="8" t="s">
        <v>18</v>
      </c>
      <c r="H15" s="6" t="s">
        <v>38</v>
      </c>
      <c r="I15" s="18">
        <v>153250</v>
      </c>
      <c r="J15" s="18">
        <v>1000000</v>
      </c>
      <c r="K15" s="19">
        <v>12</v>
      </c>
      <c r="L15" s="6"/>
      <c r="M15" s="23" t="s">
        <v>43</v>
      </c>
    </row>
    <row r="16" spans="1:13" s="3" customFormat="1" ht="63">
      <c r="A16" s="8">
        <v>11</v>
      </c>
      <c r="B16" s="20" t="s">
        <v>32</v>
      </c>
      <c r="C16" s="10" t="str">
        <f>'[1]2018'!D10</f>
        <v>12-18</v>
      </c>
      <c r="D16" s="9">
        <f>'[1]2018'!E13</f>
        <v>43213</v>
      </c>
      <c r="E16" s="17" t="s">
        <v>33</v>
      </c>
      <c r="F16" s="15" t="s">
        <v>17</v>
      </c>
      <c r="G16" s="21" t="s">
        <v>36</v>
      </c>
      <c r="H16" s="6" t="s">
        <v>38</v>
      </c>
      <c r="I16" s="18">
        <v>25000000</v>
      </c>
      <c r="J16" s="18">
        <v>50118680</v>
      </c>
      <c r="K16" s="22">
        <v>36</v>
      </c>
      <c r="L16" s="6"/>
      <c r="M16" s="23" t="s">
        <v>44</v>
      </c>
    </row>
    <row r="17" spans="6:10" s="3" customFormat="1">
      <c r="F17" s="5"/>
      <c r="I17" s="44">
        <f>SUM(I6:I16)</f>
        <v>76311290</v>
      </c>
      <c r="J17" s="44">
        <f>SUM(J6:J16)</f>
        <v>180168680</v>
      </c>
    </row>
    <row r="18" spans="6:10" s="3" customFormat="1">
      <c r="F18" s="5"/>
      <c r="I18" s="5"/>
      <c r="J18" s="5"/>
    </row>
    <row r="19" spans="6:10" s="3" customFormat="1">
      <c r="F19" s="5"/>
      <c r="I19" s="5"/>
      <c r="J19" s="5"/>
    </row>
    <row r="20" spans="6:10" s="3" customFormat="1">
      <c r="F20" s="5"/>
      <c r="I20" s="5"/>
      <c r="J20" s="5"/>
    </row>
    <row r="21" spans="6:10" s="3" customFormat="1">
      <c r="F21" s="5"/>
      <c r="I21" s="5"/>
      <c r="J21" s="5"/>
    </row>
    <row r="22" spans="6:10" s="3" customFormat="1">
      <c r="F22" s="5"/>
      <c r="I22" s="5"/>
      <c r="J22" s="5"/>
    </row>
    <row r="23" spans="6:10" s="3" customFormat="1">
      <c r="F23" s="5"/>
      <c r="I23" s="5"/>
      <c r="J23" s="5"/>
    </row>
    <row r="24" spans="6:10" s="3" customFormat="1">
      <c r="F24" s="5"/>
      <c r="I24" s="5"/>
      <c r="J24" s="5"/>
    </row>
    <row r="25" spans="6:10" s="3" customFormat="1">
      <c r="F25" s="5"/>
      <c r="I25" s="5"/>
      <c r="J25" s="5"/>
    </row>
    <row r="26" spans="6:10" s="3" customFormat="1">
      <c r="F26" s="5"/>
      <c r="I26" s="5"/>
      <c r="J26" s="5"/>
    </row>
    <row r="27" spans="6:10" s="3" customFormat="1">
      <c r="F27" s="5"/>
      <c r="I27" s="5"/>
      <c r="J27" s="5"/>
    </row>
    <row r="28" spans="6:10" s="3" customFormat="1">
      <c r="F28" s="5"/>
      <c r="G28" s="3" t="s">
        <v>39</v>
      </c>
      <c r="I28" s="5"/>
      <c r="J28" s="5"/>
    </row>
    <row r="29" spans="6:10" s="3" customFormat="1">
      <c r="F29" s="5"/>
      <c r="I29" s="5"/>
      <c r="J29" s="5"/>
    </row>
    <row r="30" spans="6:10" s="3" customFormat="1">
      <c r="F30" s="5"/>
      <c r="I30" s="5"/>
      <c r="J30" s="5"/>
    </row>
    <row r="31" spans="6:10" s="3" customFormat="1">
      <c r="F31" s="5"/>
      <c r="I31" s="5"/>
      <c r="J31" s="5"/>
    </row>
    <row r="32" spans="6:10" s="3" customFormat="1">
      <c r="F32" s="5"/>
      <c r="I32" s="5"/>
      <c r="J32" s="5"/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1:10" s="3" customFormat="1">
      <c r="F65249" s="5"/>
      <c r="I65249" s="5"/>
      <c r="J65249" s="5"/>
    </row>
    <row r="65250" spans="1:10" s="3" customFormat="1">
      <c r="F65250" s="5"/>
      <c r="I65250" s="5"/>
      <c r="J65250" s="5"/>
    </row>
    <row r="65251" spans="1:10">
      <c r="A65251" s="3"/>
      <c r="B65251" s="3"/>
      <c r="C65251" s="3"/>
      <c r="D65251" s="3"/>
    </row>
    <row r="65252" spans="1:10">
      <c r="A65252" s="3"/>
    </row>
  </sheetData>
  <autoFilter ref="A5:M16">
    <filterColumn colId="0" showButton="0"/>
    <filterColumn colId="2" showButton="0"/>
    <filterColumn colId="5"/>
  </autoFilter>
  <mergeCells count="10"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2019-09-05T03:34:38Z</dcterms:modified>
</cp:coreProperties>
</file>