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Лист1!$A$5:$M$22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J23" i="1"/>
  <c r="I23"/>
  <c r="M10"/>
  <c r="F14" l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<sst xmlns="http://schemas.openxmlformats.org/spreadsheetml/2006/main" count="115" uniqueCount="64">
  <si>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</si>
  <si>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</si>
  <si>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</si>
  <si>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</si>
  <si>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</si>
  <si>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</si>
  <si>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</si>
  <si>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</si>
  <si>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</si>
  <si>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</si>
  <si>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</si>
  <si>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</si>
  <si>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</si>
  <si>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</si>
  <si>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</si>
  <si>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</si>
  <si>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</si>
  <si>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</si>
  <si>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</si>
  <si>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</si>
  <si>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</si>
  <si>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</si>
  <si>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</si>
  <si>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</si>
  <si>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</si>
  <si>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</si>
  <si>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</si>
  <si>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</si>
  <si>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</si>
  <si>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</si>
  <si>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</si>
  <si>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</si>
  <si>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</si>
  <si>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</si>
  <si>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</si>
  <si>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</si>
  <si>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</si>
  <si>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</si>
  <si>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</si>
  <si>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</si>
  <si>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</si>
  <si>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</si>
  <si>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</si>
  <si>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</si>
  <si>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</si>
  <si>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</si>
  <si>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</si>
  <si>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</si>
  <si>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</si>
  <si>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</si>
  <si>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</si>
  <si>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</si>
  <si>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</si>
  <si>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ИП Хабибулин Ринат Рашидович</t>
  </si>
  <si>
    <t>инвестиционный проект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</si>
  <si>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</si>
  <si>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</si>
  <si>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</si>
  <si>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</si>
  <si>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</si>
  <si>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</si>
  <si>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</si>
  <si>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>26-18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</si>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</sst>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56"/>
  <sheetViews>
    <sheetView tabSelected="1" zoomScale="60" zoomScaleNormal="6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W17" sqref="W17"/>
    </sheetView>
  </sheetViews>
  <sheetFormatPr defaultRowHeight="15.75"/>
  <cols>
    <col min="1" max="1" width="5.28515625" style="30" customWidth="1"/>
    <col min="2" max="2" width="12.5703125" style="30" bestFit="1" customWidth="1"/>
    <col min="3" max="3" width="12" style="30" customWidth="1"/>
    <col min="4" max="4" width="12.5703125" style="30" bestFit="1" customWidth="1"/>
    <col min="5" max="5" width="37.85546875" style="30" customWidth="1"/>
    <col min="6" max="6" width="24.85546875" style="30" customWidth="1"/>
    <col min="7" max="7" width="20.140625" style="30" customWidth="1"/>
    <col min="8" max="8" width="20.7109375" style="30" customWidth="1"/>
    <col min="9" max="9" width="25.42578125" style="31" customWidth="1"/>
    <col min="10" max="10" width="21.140625" style="31" customWidth="1"/>
    <col min="11" max="11" width="17.85546875" style="30" customWidth="1"/>
    <col min="12" max="12" width="22.7109375" style="30" customWidth="1"/>
    <col min="13" max="13" width="33.140625" style="30" bestFit="1" customWidth="1"/>
    <col min="14" max="16384" width="9.140625" style="30"/>
  </cols>
  <sheetData>
    <row r="1" spans="1:13">
      <c r="A1" s="33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2" customFormat="1">
      <c r="A2" s="1"/>
      <c r="B2" s="1"/>
      <c r="C2" s="1"/>
      <c r="D2" s="1"/>
      <c r="E2" s="1"/>
      <c r="F2" s="1"/>
      <c r="G2" s="1"/>
      <c r="H2" s="1"/>
      <c r="I2" s="34"/>
      <c r="J2" s="34"/>
      <c r="K2" s="34"/>
      <c r="L2" s="34"/>
    </row>
    <row r="3" spans="1:13" s="3" customFormat="1">
      <c r="A3" s="35" t="s">
        <v>0</v>
      </c>
      <c r="B3" s="36"/>
      <c r="C3" s="39" t="s">
        <v>1</v>
      </c>
      <c r="D3" s="36"/>
      <c r="E3" s="41" t="s">
        <v>2</v>
      </c>
      <c r="F3" s="41"/>
      <c r="G3" s="41" t="s">
        <v>3</v>
      </c>
      <c r="H3" s="41"/>
      <c r="I3" s="41"/>
      <c r="J3" s="41"/>
      <c r="K3" s="41"/>
      <c r="L3" s="41" t="s">
        <v>4</v>
      </c>
      <c r="M3" s="42" t="s">
        <v>12</v>
      </c>
    </row>
    <row r="4" spans="1:13" s="5" customFormat="1" ht="116.25" customHeight="1">
      <c r="A4" s="37"/>
      <c r="B4" s="38"/>
      <c r="C4" s="40"/>
      <c r="D4" s="38"/>
      <c r="E4" s="32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41"/>
      <c r="M4" s="43"/>
    </row>
    <row r="5" spans="1:13" s="5" customFormat="1">
      <c r="A5" s="44">
        <v>1</v>
      </c>
      <c r="B5" s="45"/>
      <c r="C5" s="46">
        <v>2</v>
      </c>
      <c r="D5" s="47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7" t="s">
        <v>13</v>
      </c>
      <c r="F6" s="14" t="s">
        <v>17</v>
      </c>
      <c r="G6" s="14" t="s">
        <v>18</v>
      </c>
      <c r="H6" s="6" t="s">
        <v>49</v>
      </c>
      <c r="I6" s="28">
        <v>4281170</v>
      </c>
      <c r="J6" s="28">
        <v>13096000</v>
      </c>
      <c r="K6" s="29">
        <v>24</v>
      </c>
      <c r="L6" s="11"/>
      <c r="M6" s="27" t="s">
        <v>55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7" t="s">
        <v>13</v>
      </c>
      <c r="F7" s="14" t="s">
        <v>17</v>
      </c>
      <c r="G7" s="14" t="s">
        <v>18</v>
      </c>
      <c r="H7" s="6" t="s">
        <v>49</v>
      </c>
      <c r="I7" s="28">
        <v>1416100</v>
      </c>
      <c r="J7" s="28">
        <v>7130000</v>
      </c>
      <c r="K7" s="29">
        <v>34</v>
      </c>
      <c r="L7" s="29"/>
      <c r="M7" s="27" t="s">
        <v>55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7" t="s">
        <v>13</v>
      </c>
      <c r="F8" s="14" t="s">
        <v>17</v>
      </c>
      <c r="G8" s="14" t="s">
        <v>18</v>
      </c>
      <c r="H8" s="6" t="s">
        <v>49</v>
      </c>
      <c r="I8" s="28">
        <v>4536220</v>
      </c>
      <c r="J8" s="28">
        <v>33184000</v>
      </c>
      <c r="K8" s="29">
        <v>45</v>
      </c>
      <c r="L8" s="11"/>
      <c r="M8" s="27" t="s">
        <v>55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7" t="s">
        <v>14</v>
      </c>
      <c r="F9" s="14" t="s">
        <v>17</v>
      </c>
      <c r="G9" s="14" t="s">
        <v>18</v>
      </c>
      <c r="H9" s="6" t="s">
        <v>49</v>
      </c>
      <c r="I9" s="28">
        <v>1000000</v>
      </c>
      <c r="J9" s="28">
        <v>2000000</v>
      </c>
      <c r="K9" s="29">
        <v>10</v>
      </c>
      <c r="L9" s="11"/>
      <c r="M9" s="27" t="s">
        <v>56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7" t="s">
        <v>13</v>
      </c>
      <c r="F10" s="14" t="s">
        <v>17</v>
      </c>
      <c r="G10" s="14" t="s">
        <v>18</v>
      </c>
      <c r="H10" s="6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7" t="s">
        <v>15</v>
      </c>
      <c r="F11" s="14" t="s">
        <v>17</v>
      </c>
      <c r="G11" s="14" t="s">
        <v>18</v>
      </c>
      <c r="H11" s="6" t="s">
        <v>49</v>
      </c>
      <c r="I11" s="28">
        <v>5000000</v>
      </c>
      <c r="J11" s="28">
        <v>15000000</v>
      </c>
      <c r="K11" s="29">
        <v>36</v>
      </c>
      <c r="L11" s="11"/>
      <c r="M11" s="27" t="s">
        <v>56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7" t="s">
        <v>16</v>
      </c>
      <c r="F12" s="14" t="s">
        <v>17</v>
      </c>
      <c r="G12" s="14" t="s">
        <v>18</v>
      </c>
      <c r="H12" s="6" t="s">
        <v>49</v>
      </c>
      <c r="I12" s="28">
        <v>8400000</v>
      </c>
      <c r="J12" s="28">
        <v>12000000</v>
      </c>
      <c r="K12" s="29">
        <v>36</v>
      </c>
      <c r="L12" s="11"/>
      <c r="M12" s="27" t="s">
        <v>57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8" t="s">
        <v>26</v>
      </c>
      <c r="F13" s="15" t="str">
        <f>F12</f>
        <v>г. Якутск</v>
      </c>
      <c r="G13" s="8" t="s">
        <v>44</v>
      </c>
      <c r="H13" s="6" t="s">
        <v>50</v>
      </c>
      <c r="I13" s="20">
        <v>14000000</v>
      </c>
      <c r="J13" s="20">
        <v>20000000</v>
      </c>
      <c r="K13" s="21">
        <v>84</v>
      </c>
      <c r="L13" s="6"/>
      <c r="M13" s="27" t="s">
        <v>57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8" t="s">
        <v>27</v>
      </c>
      <c r="F14" s="15" t="str">
        <f>F12</f>
        <v>г. Якутск</v>
      </c>
      <c r="G14" s="8" t="s">
        <v>18</v>
      </c>
      <c r="H14" s="6" t="s">
        <v>50</v>
      </c>
      <c r="I14" s="20">
        <v>11500000</v>
      </c>
      <c r="J14" s="20">
        <v>23000000</v>
      </c>
      <c r="K14" s="21">
        <v>12</v>
      </c>
      <c r="L14" s="6"/>
      <c r="M14" s="27" t="s">
        <v>56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8" t="s">
        <v>28</v>
      </c>
      <c r="F15" s="15" t="s">
        <v>42</v>
      </c>
      <c r="G15" s="8" t="s">
        <v>18</v>
      </c>
      <c r="H15" s="6" t="s">
        <v>50</v>
      </c>
      <c r="I15" s="20">
        <v>153250</v>
      </c>
      <c r="J15" s="20">
        <v>1000000</v>
      </c>
      <c r="K15" s="21">
        <v>12</v>
      </c>
      <c r="L15" s="6"/>
      <c r="M15" s="27" t="s">
        <v>58</v>
      </c>
    </row>
    <row r="16" spans="1:13" s="3" customFormat="1" ht="63">
      <c r="A16" s="8">
        <v>11</v>
      </c>
      <c r="B16" s="22" t="s">
        <v>32</v>
      </c>
      <c r="C16" s="10" t="str">
        <f>'[1]2018'!D10</f>
        <v>12-18</v>
      </c>
      <c r="D16" s="9">
        <f>'[1]2018'!E13</f>
        <v>43213</v>
      </c>
      <c r="E16" s="18" t="s">
        <v>36</v>
      </c>
      <c r="F16" s="15" t="s">
        <v>17</v>
      </c>
      <c r="G16" s="23" t="s">
        <v>48</v>
      </c>
      <c r="H16" s="6" t="s">
        <v>50</v>
      </c>
      <c r="I16" s="20">
        <v>25000000</v>
      </c>
      <c r="J16" s="20">
        <v>50118680</v>
      </c>
      <c r="K16" s="24">
        <v>36</v>
      </c>
      <c r="L16" s="6"/>
      <c r="M16" s="27" t="s">
        <v>59</v>
      </c>
    </row>
    <row r="17" spans="1:13" s="3" customFormat="1" ht="78.75">
      <c r="A17" s="8">
        <v>12</v>
      </c>
      <c r="B17" s="22" t="s">
        <v>40</v>
      </c>
      <c r="C17" s="10" t="s">
        <v>51</v>
      </c>
      <c r="D17" s="9">
        <v>43270</v>
      </c>
      <c r="E17" s="18" t="s">
        <v>41</v>
      </c>
      <c r="F17" s="15" t="s">
        <v>43</v>
      </c>
      <c r="G17" s="8" t="s">
        <v>45</v>
      </c>
      <c r="H17" s="6" t="s">
        <v>50</v>
      </c>
      <c r="I17" s="20">
        <v>25000000</v>
      </c>
      <c r="J17" s="20">
        <v>79204345.989999995</v>
      </c>
      <c r="K17" s="21">
        <v>60</v>
      </c>
      <c r="L17" s="6"/>
      <c r="M17" s="27" t="s">
        <v>60</v>
      </c>
    </row>
    <row r="18" spans="1:13" s="3" customFormat="1" ht="47.25">
      <c r="A18" s="8">
        <v>13</v>
      </c>
      <c r="B18" s="22" t="s">
        <v>33</v>
      </c>
      <c r="C18" s="10" t="str">
        <f>'[1]2018'!D12</f>
        <v>11-18</v>
      </c>
      <c r="D18" s="9">
        <f>'[1]2018'!E15</f>
        <v>43248</v>
      </c>
      <c r="E18" s="18" t="s">
        <v>37</v>
      </c>
      <c r="F18" s="15" t="s">
        <v>17</v>
      </c>
      <c r="G18" s="8" t="s">
        <v>44</v>
      </c>
      <c r="H18" s="6" t="s">
        <v>50</v>
      </c>
      <c r="I18" s="20">
        <v>8074576.5</v>
      </c>
      <c r="J18" s="20">
        <v>50000000</v>
      </c>
      <c r="K18" s="21">
        <v>36</v>
      </c>
      <c r="L18" s="6"/>
      <c r="M18" s="27" t="s">
        <v>61</v>
      </c>
    </row>
    <row r="19" spans="1:13" s="3" customFormat="1" ht="63">
      <c r="A19" s="8">
        <v>14</v>
      </c>
      <c r="B19" s="22" t="s">
        <v>34</v>
      </c>
      <c r="C19" s="10" t="str">
        <f>'[1]2018'!D13</f>
        <v>13-18</v>
      </c>
      <c r="D19" s="9">
        <f>'[1]2018'!E16</f>
        <v>43248</v>
      </c>
      <c r="E19" s="18" t="s">
        <v>38</v>
      </c>
      <c r="F19" s="15" t="s">
        <v>17</v>
      </c>
      <c r="G19" s="25" t="s">
        <v>46</v>
      </c>
      <c r="H19" s="6" t="s">
        <v>50</v>
      </c>
      <c r="I19" s="20">
        <v>4000000</v>
      </c>
      <c r="J19" s="20">
        <v>8000000</v>
      </c>
      <c r="K19" s="24">
        <v>84</v>
      </c>
      <c r="L19" s="6"/>
      <c r="M19" s="27" t="s">
        <v>56</v>
      </c>
    </row>
    <row r="20" spans="1:13" s="3" customFormat="1" ht="63">
      <c r="A20" s="8">
        <v>15</v>
      </c>
      <c r="B20" s="22" t="s">
        <v>34</v>
      </c>
      <c r="C20" s="10" t="str">
        <f>'[1]2018'!D14</f>
        <v>14-18</v>
      </c>
      <c r="D20" s="9">
        <f>'[1]2018'!E17</f>
        <v>43265</v>
      </c>
      <c r="E20" s="18" t="s">
        <v>38</v>
      </c>
      <c r="F20" s="15" t="s">
        <v>17</v>
      </c>
      <c r="G20" s="8" t="s">
        <v>18</v>
      </c>
      <c r="H20" s="6" t="s">
        <v>50</v>
      </c>
      <c r="I20" s="20">
        <v>1000000</v>
      </c>
      <c r="J20" s="20">
        <v>2000000</v>
      </c>
      <c r="K20" s="21">
        <v>60</v>
      </c>
      <c r="L20" s="6"/>
      <c r="M20" s="27" t="s">
        <v>56</v>
      </c>
    </row>
    <row r="21" spans="1:13" s="3" customFormat="1" ht="78.75">
      <c r="A21" s="8">
        <v>16</v>
      </c>
      <c r="B21" s="22" t="s">
        <v>35</v>
      </c>
      <c r="C21" s="10" t="str">
        <f>'[1]2018'!D15</f>
        <v>15-18</v>
      </c>
      <c r="D21" s="9">
        <f>'[1]2018'!E18</f>
        <v>43194</v>
      </c>
      <c r="E21" s="18" t="s">
        <v>39</v>
      </c>
      <c r="F21" s="15" t="s">
        <v>17</v>
      </c>
      <c r="G21" s="17" t="s">
        <v>47</v>
      </c>
      <c r="H21" s="6" t="s">
        <v>50</v>
      </c>
      <c r="I21" s="20">
        <v>812571.38</v>
      </c>
      <c r="J21" s="26">
        <v>4845920</v>
      </c>
      <c r="K21" s="21">
        <v>60</v>
      </c>
      <c r="L21" s="6"/>
      <c r="M21" s="27" t="s">
        <v>60</v>
      </c>
    </row>
    <row r="22" spans="1:13" s="3" customFormat="1" ht="63">
      <c r="A22" s="8">
        <v>17</v>
      </c>
      <c r="B22" s="12">
        <v>43307</v>
      </c>
      <c r="C22" s="10" t="s">
        <v>62</v>
      </c>
      <c r="D22" s="9">
        <v>43311</v>
      </c>
      <c r="E22" s="19" t="s">
        <v>53</v>
      </c>
      <c r="F22" s="8" t="s">
        <v>17</v>
      </c>
      <c r="G22" s="8" t="s">
        <v>54</v>
      </c>
      <c r="H22" s="6" t="s">
        <v>50</v>
      </c>
      <c r="I22" s="20">
        <v>16365850</v>
      </c>
      <c r="J22" s="20">
        <v>29000000</v>
      </c>
      <c r="K22" s="21">
        <v>60</v>
      </c>
      <c r="L22" s="8"/>
      <c r="M22" s="27" t="s">
        <v>59</v>
      </c>
    </row>
    <row r="23" spans="1:13" s="3" customFormat="1">
      <c r="F23" s="5"/>
      <c r="I23" s="48">
        <f>SUM(I6:I22)</f>
        <v>131564287.88</v>
      </c>
      <c r="J23" s="48">
        <f>SUM(J6:J22)</f>
        <v>353218945.99000001</v>
      </c>
    </row>
    <row r="24" spans="1:13" s="3" customFormat="1">
      <c r="F24" s="5"/>
      <c r="I24" s="5"/>
      <c r="J24" s="5"/>
    </row>
    <row r="25" spans="1:13" s="3" customFormat="1">
      <c r="F25" s="5"/>
      <c r="I25" s="5"/>
      <c r="J25" s="5"/>
    </row>
    <row r="26" spans="1:13" s="3" customFormat="1">
      <c r="F26" s="5"/>
      <c r="I26" s="5"/>
      <c r="J26" s="5"/>
    </row>
    <row r="27" spans="1:13" s="3" customFormat="1">
      <c r="F27" s="5"/>
      <c r="I27" s="5"/>
      <c r="J27" s="5"/>
    </row>
    <row r="28" spans="1:13" s="3" customFormat="1">
      <c r="F28" s="5"/>
      <c r="I28" s="5"/>
      <c r="J28" s="5"/>
    </row>
    <row r="29" spans="1:13" s="3" customFormat="1">
      <c r="F29" s="5"/>
      <c r="I29" s="5"/>
      <c r="J29" s="5"/>
    </row>
    <row r="30" spans="1:13" s="3" customFormat="1">
      <c r="F30" s="5"/>
      <c r="I30" s="5"/>
      <c r="J30" s="5"/>
    </row>
    <row r="31" spans="1:13" s="3" customFormat="1">
      <c r="F31" s="5"/>
      <c r="I31" s="5"/>
      <c r="J31" s="5"/>
    </row>
    <row r="32" spans="1:13" s="3" customFormat="1">
      <c r="F32" s="5"/>
      <c r="G32" s="3" t="s">
        <v>52</v>
      </c>
      <c r="I32" s="5"/>
      <c r="J32" s="5"/>
    </row>
    <row r="33" spans="6:10" s="3" customFormat="1">
      <c r="F33" s="5"/>
      <c r="I33" s="5"/>
      <c r="J33" s="5"/>
    </row>
    <row r="34" spans="6:10" s="3" customFormat="1">
      <c r="F34" s="5"/>
      <c r="I34" s="5"/>
      <c r="J34" s="5"/>
    </row>
    <row r="35" spans="6:10" s="3" customFormat="1">
      <c r="F35" s="5"/>
      <c r="I35" s="5"/>
      <c r="J35" s="5"/>
    </row>
    <row r="36" spans="6:10" s="3" customFormat="1">
      <c r="F36" s="5"/>
      <c r="I36" s="5"/>
      <c r="J36" s="5"/>
    </row>
    <row r="37" spans="6:10" s="3" customFormat="1">
      <c r="F37" s="5"/>
      <c r="I37" s="5"/>
      <c r="J37" s="5"/>
    </row>
    <row r="38" spans="6:10" s="3" customFormat="1">
      <c r="F38" s="5"/>
      <c r="I38" s="5"/>
      <c r="J38" s="5"/>
    </row>
    <row r="39" spans="6:10" s="3" customFormat="1">
      <c r="F39" s="5"/>
      <c r="I39" s="5"/>
      <c r="J39" s="5"/>
    </row>
    <row r="40" spans="6:10" s="3" customFormat="1">
      <c r="F40" s="5"/>
      <c r="I40" s="5"/>
      <c r="J40" s="5"/>
    </row>
    <row r="41" spans="6:10" s="3" customFormat="1">
      <c r="F41" s="5"/>
      <c r="I41" s="5"/>
      <c r="J41" s="5"/>
    </row>
    <row r="42" spans="6:10" s="3" customFormat="1">
      <c r="F42" s="5"/>
      <c r="I42" s="5"/>
      <c r="J42" s="5"/>
    </row>
    <row r="43" spans="6:10" s="3" customFormat="1">
      <c r="F43" s="5"/>
      <c r="I43" s="5"/>
      <c r="J43" s="5"/>
    </row>
    <row r="44" spans="6:10" s="3" customFormat="1">
      <c r="F44" s="5"/>
      <c r="I44" s="5"/>
      <c r="J44" s="5"/>
    </row>
    <row r="45" spans="6:10" s="3" customFormat="1">
      <c r="F45" s="5"/>
      <c r="I45" s="5"/>
      <c r="J45" s="5"/>
    </row>
    <row r="46" spans="6:10" s="3" customFormat="1">
      <c r="F46" s="5"/>
      <c r="I46" s="5"/>
      <c r="J46" s="5"/>
    </row>
    <row r="47" spans="6:10" s="3" customFormat="1">
      <c r="F47" s="5"/>
      <c r="I47" s="5"/>
      <c r="J47" s="5"/>
    </row>
    <row r="48" spans="6:10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1:10" s="3" customFormat="1">
      <c r="F65249" s="5"/>
      <c r="I65249" s="5"/>
      <c r="J65249" s="5"/>
    </row>
    <row r="65250" spans="1:10" s="3" customFormat="1">
      <c r="F65250" s="5"/>
      <c r="I65250" s="5"/>
      <c r="J65250" s="5"/>
    </row>
    <row r="65251" spans="1:10" s="3" customFormat="1">
      <c r="F65251" s="5"/>
      <c r="I65251" s="5"/>
      <c r="J65251" s="5"/>
    </row>
    <row r="65252" spans="1:10" s="3" customFormat="1">
      <c r="F65252" s="5"/>
      <c r="I65252" s="5"/>
      <c r="J65252" s="5"/>
    </row>
    <row r="65253" spans="1:10" s="3" customFormat="1">
      <c r="F65253" s="5"/>
      <c r="I65253" s="5"/>
      <c r="J65253" s="5"/>
    </row>
    <row r="65254" spans="1:10" s="3" customFormat="1">
      <c r="F65254" s="5"/>
      <c r="I65254" s="5"/>
      <c r="J65254" s="5"/>
    </row>
    <row r="65255" spans="1:10">
      <c r="A65255" s="3"/>
      <c r="B65255" s="3"/>
      <c r="C65255" s="3"/>
      <c r="D65255" s="3"/>
    </row>
    <row r="65256" spans="1:10">
      <c r="A65256" s="3"/>
    </row>
  </sheetData>
  <autoFilter ref="A5:M22">
    <filterColumn colId="0" showButton="0"/>
    <filterColumn colId="2" showButton="0"/>
    <filterColumn colId="5"/>
  </autoFilter>
  <mergeCells count="10"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2019-09-05T03:38:43Z</dcterms:modified>
</cp:coreProperties>
</file>